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C:\ARC-Cloud\ElihayB2\משרד הבריאות\יועץ אפשריבריא\"/>
    </mc:Choice>
  </mc:AlternateContent>
  <xr:revisionPtr revIDLastSave="0" documentId="8_{BBC0C2EA-CD3C-413F-9B15-589D51179B64}" xr6:coauthVersionLast="47" xr6:coauthVersionMax="47" xr10:uidLastSave="{00000000-0000-0000-0000-000000000000}"/>
  <workbookProtection workbookAlgorithmName="SHA-512" workbookHashValue="FRP6dTF1BSabU+tbEOaFB0V2OmRgM1BeI8pPT77X+JdSATgWvTXAv3XuLC3ZES7UDKvUsRmbYajRC074Lw6UnA==" workbookSaltValue="gCCvxGUq+myvgDjcajp+MA==" workbookSpinCount="100000" lockStructure="1"/>
  <bookViews>
    <workbookView xWindow="-28920" yWindow="-3435" windowWidth="29040" windowHeight="15840" xr2:uid="{D08B501A-86DA-4CD8-9E20-F4BC070899F4}"/>
  </bookViews>
  <sheets>
    <sheet name="הצעת מחיר" sheetId="1" r:id="rId1"/>
    <sheet name="הנחות" sheetId="2" state="hidden" r:id="rId2"/>
  </sheets>
  <definedNames>
    <definedName name="_xlnm.Print_Area" localSheetId="1">הנחות!$B$2:$G$11</definedName>
    <definedName name="_xlnm.Print_Area" localSheetId="0">'הצעת מחיר'!$B$2:$I$7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1" l="1"/>
  <c r="F5" i="1" s="1"/>
  <c r="C5" i="1"/>
  <c r="G5" i="1"/>
  <c r="E5" i="1"/>
  <c r="H5" i="1" l="1"/>
  <c r="I5" i="1" s="1"/>
</calcChain>
</file>

<file path=xl/sharedStrings.xml><?xml version="1.0" encoding="utf-8"?>
<sst xmlns="http://schemas.openxmlformats.org/spreadsheetml/2006/main" count="34" uniqueCount="33">
  <si>
    <t>דרגת יועץ</t>
  </si>
  <si>
    <t>תעריף מירבי</t>
  </si>
  <si>
    <t>תואר מקצועי מוכר</t>
  </si>
  <si>
    <t>השכלה</t>
  </si>
  <si>
    <t>תעודת רישום מרשם ההנדסאים והטכנאים המוסמכים</t>
  </si>
  <si>
    <t>תואר אקדמאי ראשון</t>
  </si>
  <si>
    <t>תואר מהנדס</t>
  </si>
  <si>
    <t>תואר אדריכל</t>
  </si>
  <si>
    <t>תעודת רישום מרשם המהנדסים והאדריכלים</t>
  </si>
  <si>
    <t>תואר אקדמאי שני</t>
  </si>
  <si>
    <t>תואר אקדמאי שלישי</t>
  </si>
  <si>
    <t>תואר דוקטור לרפואה</t>
  </si>
  <si>
    <t>השכלת היועץ</t>
  </si>
  <si>
    <t>מספר שנות ניסיון בתחום היעוץ</t>
  </si>
  <si>
    <t>בבעלותו משרד?</t>
  </si>
  <si>
    <t>דרגת היועץ</t>
  </si>
  <si>
    <t>אחוז הנחה מוצע</t>
  </si>
  <si>
    <t>סכום בפועל לתשלום (לפני מע"מ)</t>
  </si>
  <si>
    <t>סכום בפועל לתשלום (כולל מע"מ)</t>
  </si>
  <si>
    <t>בעלות על משרד?</t>
  </si>
  <si>
    <t>בעלים</t>
  </si>
  <si>
    <t>שותף</t>
  </si>
  <si>
    <t>לא מתקיים ביועץ</t>
  </si>
  <si>
    <t>מע"מ</t>
  </si>
  <si>
    <t>דרגת יועץ מקסימלית</t>
  </si>
  <si>
    <r>
      <rPr>
        <b/>
        <sz val="12"/>
        <color theme="1"/>
        <rFont val="Arial"/>
        <family val="2"/>
        <scheme val="minor"/>
      </rPr>
      <t>הנחיות למילוי הנספח:</t>
    </r>
    <r>
      <rPr>
        <sz val="11"/>
        <color theme="1"/>
        <rFont val="Arial"/>
        <family val="2"/>
        <charset val="177"/>
        <scheme val="minor"/>
      </rPr>
      <t xml:space="preserve">
נספח זה הינו נספח הצעת המחיר למכרז.
יש לצרף את הנספח בנפרד מיתר מסמכי המכרז בהתאם להנחיות מערכת ההגשה הדיגיטלית.
על המציע למלא את התיבות המסומנות בצהוב בהתאם למתקיים ביועץ המוצע.
שימת לב המציע לכך שהתיבות לעניין השכלת היועץ ובעלות על משרד הינן רשימה נפתחת ממנה על המציע לבחור את המתקיים ביועץ המוצע.
</t>
    </r>
    <r>
      <rPr>
        <b/>
        <sz val="11"/>
        <color theme="1"/>
        <rFont val="Arial"/>
        <family val="2"/>
        <scheme val="minor"/>
      </rPr>
      <t>מובהר כי דרגת היועץ המחושבת במסמך זה וכן הסכום לתשלום בפועל הינם לשם הערכה בלבד, ככל ויתברר כי יש טעות באופן החישוב ו/או בנתונים שהזין המציע, הנתונים המאושרים על ידי ועדת המכרזים יהיו הקובעים, בכל מקרה המציע יהיה מחוייב לאחוז ההנחה כפי שציין במסמך זה.</t>
    </r>
  </si>
  <si>
    <t>מספר עובדים אותם מעסיק היועץ (בעצמו או בשותפות) במשרד</t>
  </si>
  <si>
    <t>שם המציע</t>
  </si>
  <si>
    <t>מספר רישום</t>
  </si>
  <si>
    <t>שם היועץ המוצע</t>
  </si>
  <si>
    <t>תאריך</t>
  </si>
  <si>
    <t>חתימת וחותמת המציע</t>
  </si>
  <si>
    <t xml:space="preserve">נספח הצעת מחיר עבור מכרז מספר 57/2023 לקבלת שירותי ייעוץ בתחומי תחום היעוץ, עבור משרד הבריאות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</si>
</sst>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rial"/>
      <family val="2"/>
      <charset val="177"/>
      <scheme val="minor"/>
    </font>
    <font>
      <b/>
      <sz val="11"/>
      <color theme="1"/>
      <name val="Arial"/>
      <family val="2"/>
      <scheme val="minor"/>
    </font>
    <font>
      <sz val="11"/>
      <color theme="1"/>
      <name val="Arial"/>
      <family val="2"/>
      <charset val="177"/>
      <scheme val="minor"/>
    </font>
    <font>
      <b/>
      <sz val="12"/>
      <color theme="1"/>
      <name val="Arial"/>
      <family val="2"/>
      <scheme val="minor"/>
    </font>
    <font>
      <b/>
      <sz val="14"/>
      <color theme="1"/>
      <name val="Arial"/>
      <family val="2"/>
      <scheme val="minor"/>
    </font>
    <font>
      <sz val="11"/>
      <color theme="1"/>
      <name val="Arial"/>
      <family val="2"/>
      <scheme val="minor"/>
    </font>
  </fonts>
  <fills count="8">
    <fill>
      <patternFill patternType="none"/>
    </fill>
    <fill>
      <patternFill patternType="gray125"/>
    </fill>
    <fill>
      <patternFill patternType="solid">
        <fgColor rgb="FFFFFF00"/>
        <bgColor indexed="64"/>
      </patternFill>
    </fill>
    <fill>
      <patternFill patternType="solid">
        <fgColor theme="5" tint="0.59999389629810485"/>
        <bgColor indexed="64"/>
      </patternFill>
    </fill>
    <fill>
      <patternFill patternType="solid">
        <fgColor theme="4" tint="0.39997558519241921"/>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6" tint="0.59999389629810485"/>
        <bgColor indexed="64"/>
      </patternFill>
    </fill>
  </fills>
  <borders count="1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9" fontId="2" fillId="0" borderId="0" applyFont="0" applyFill="0" applyBorder="0" applyAlignment="0" applyProtection="0"/>
  </cellStyleXfs>
  <cellXfs count="29">
    <xf numFmtId="0" fontId="0" fillId="0" borderId="0" xfId="0"/>
    <xf numFmtId="0" fontId="0" fillId="0" borderId="0" xfId="0" applyAlignment="1">
      <alignment vertical="top"/>
    </xf>
    <xf numFmtId="0" fontId="0" fillId="0" borderId="0" xfId="0" applyAlignment="1">
      <alignment horizontal="center" vertical="top"/>
    </xf>
    <xf numFmtId="0" fontId="0" fillId="0" borderId="0" xfId="0" applyAlignment="1">
      <alignment horizontal="center" vertical="top" wrapText="1"/>
    </xf>
    <xf numFmtId="0" fontId="1" fillId="0" borderId="0" xfId="0" applyFont="1" applyAlignment="1">
      <alignment vertical="top"/>
    </xf>
    <xf numFmtId="0" fontId="0" fillId="2" borderId="0" xfId="0" applyFill="1" applyAlignment="1">
      <alignment horizontal="center" vertical="top"/>
    </xf>
    <xf numFmtId="0" fontId="0" fillId="2" borderId="6" xfId="0" applyFill="1" applyBorder="1" applyAlignment="1">
      <alignment horizontal="center" vertical="center" wrapText="1"/>
    </xf>
    <xf numFmtId="0" fontId="0" fillId="2" borderId="7" xfId="0" applyFill="1" applyBorder="1" applyAlignment="1">
      <alignment horizontal="center" vertical="center" wrapText="1"/>
    </xf>
    <xf numFmtId="9" fontId="0" fillId="2" borderId="7" xfId="1" applyFont="1" applyFill="1" applyBorder="1" applyAlignment="1">
      <alignment horizontal="center" vertical="center" wrapText="1"/>
    </xf>
    <xf numFmtId="0" fontId="1" fillId="3" borderId="10" xfId="0" applyFont="1" applyFill="1" applyBorder="1" applyAlignment="1">
      <alignment horizontal="center" vertical="center" wrapText="1"/>
    </xf>
    <xf numFmtId="0" fontId="0" fillId="3" borderId="11" xfId="0" applyFill="1" applyBorder="1" applyAlignment="1">
      <alignment horizontal="center" vertical="center" wrapText="1"/>
    </xf>
    <xf numFmtId="0" fontId="0" fillId="5" borderId="9" xfId="0" applyFill="1" applyBorder="1" applyAlignment="1">
      <alignment horizontal="center" vertical="center" wrapText="1"/>
    </xf>
    <xf numFmtId="0" fontId="0" fillId="5" borderId="7" xfId="0" applyFill="1" applyBorder="1" applyAlignment="1">
      <alignment horizontal="center" vertical="center" wrapText="1"/>
    </xf>
    <xf numFmtId="0" fontId="3" fillId="6" borderId="12"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6" borderId="13"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1" fillId="7" borderId="4" xfId="0" applyFont="1" applyFill="1" applyBorder="1" applyAlignment="1">
      <alignment horizontal="center" vertical="center" wrapText="1"/>
    </xf>
    <xf numFmtId="0" fontId="1" fillId="7" borderId="5" xfId="0" applyFont="1" applyFill="1" applyBorder="1" applyAlignment="1">
      <alignment horizontal="center" vertical="center" wrapText="1"/>
    </xf>
    <xf numFmtId="0" fontId="1" fillId="7" borderId="8" xfId="0" applyFont="1" applyFill="1" applyBorder="1" applyAlignment="1">
      <alignment horizontal="center" vertical="center" wrapText="1"/>
    </xf>
    <xf numFmtId="0" fontId="4" fillId="4" borderId="12" xfId="0" applyFont="1" applyFill="1" applyBorder="1" applyAlignment="1">
      <alignment horizontal="center" vertical="center"/>
    </xf>
    <xf numFmtId="0" fontId="4" fillId="4" borderId="13" xfId="0" applyFont="1" applyFill="1" applyBorder="1" applyAlignment="1">
      <alignment horizontal="center" vertical="center"/>
    </xf>
    <xf numFmtId="0" fontId="4" fillId="4" borderId="14" xfId="0" applyFont="1" applyFill="1" applyBorder="1" applyAlignment="1">
      <alignment horizontal="center" vertical="center"/>
    </xf>
    <xf numFmtId="0" fontId="5" fillId="0" borderId="12" xfId="0" applyFont="1" applyBorder="1" applyAlignment="1">
      <alignment horizontal="right" vertical="top" wrapText="1"/>
    </xf>
    <xf numFmtId="0" fontId="5" fillId="0" borderId="13" xfId="0" applyFont="1" applyBorder="1" applyAlignment="1">
      <alignment horizontal="right" vertical="top" wrapText="1"/>
    </xf>
    <xf numFmtId="0" fontId="5" fillId="0" borderId="14" xfId="0" applyFont="1" applyBorder="1" applyAlignment="1">
      <alignment horizontal="right" vertical="top" wrapText="1"/>
    </xf>
    <xf numFmtId="0" fontId="0" fillId="0" borderId="1" xfId="0" applyBorder="1" applyAlignment="1">
      <alignment horizontal="center" vertical="top"/>
    </xf>
    <xf numFmtId="0" fontId="0" fillId="0" borderId="2" xfId="0" applyBorder="1" applyAlignment="1">
      <alignment horizontal="center" vertical="top"/>
    </xf>
    <xf numFmtId="0" fontId="0" fillId="0" borderId="3" xfId="0" applyBorder="1" applyAlignment="1">
      <alignment horizontal="center" vertical="top"/>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DD6BC-B486-48E6-ABF9-B807A895FEE0}">
  <dimension ref="B1:I8"/>
  <sheetViews>
    <sheetView rightToLeft="1" tabSelected="1" view="pageBreakPreview" zoomScaleNormal="100" zoomScaleSheetLayoutView="100" workbookViewId="0">
      <selection activeCell="C5" sqref="C5"/>
    </sheetView>
  </sheetViews>
  <sheetFormatPr defaultColWidth="15" defaultRowHeight="90" customHeight="1" x14ac:dyDescent="0.3"/>
  <cols>
    <col min="1" max="1" width="2.5" style="2" customWidth="1"/>
    <col min="2" max="2" width="36" style="2" customWidth="1"/>
    <col min="3" max="3" width="12.08203125" style="2" customWidth="1"/>
    <col min="4" max="4" width="8.08203125" style="2" customWidth="1"/>
    <col min="5" max="5" width="13.83203125" style="2" customWidth="1"/>
    <col min="6" max="6" width="8.5" style="2" customWidth="1"/>
    <col min="7" max="7" width="10.25" style="2" customWidth="1"/>
    <col min="8" max="8" width="11.83203125" style="2" customWidth="1"/>
    <col min="9" max="9" width="11.58203125" style="2" customWidth="1"/>
    <col min="10" max="16384" width="15" style="2"/>
  </cols>
  <sheetData>
    <row r="1" spans="2:9" ht="15" customHeight="1" thickBot="1" x14ac:dyDescent="0.35"/>
    <row r="2" spans="2:9" ht="90" customHeight="1" thickBot="1" x14ac:dyDescent="0.35">
      <c r="B2" s="20" t="s">
        <v>32</v>
      </c>
      <c r="C2" s="21"/>
      <c r="D2" s="21"/>
      <c r="E2" s="21"/>
      <c r="F2" s="21"/>
      <c r="G2" s="21"/>
      <c r="H2" s="21"/>
      <c r="I2" s="22"/>
    </row>
    <row r="3" spans="2:9" ht="57.75" customHeight="1" thickBot="1" x14ac:dyDescent="0.35">
      <c r="B3" s="13" t="s">
        <v>27</v>
      </c>
      <c r="C3" s="14"/>
      <c r="D3" s="15" t="s">
        <v>28</v>
      </c>
      <c r="E3" s="14"/>
      <c r="F3" s="15" t="s">
        <v>29</v>
      </c>
      <c r="G3" s="14"/>
      <c r="H3" s="15" t="s">
        <v>30</v>
      </c>
      <c r="I3" s="16"/>
    </row>
    <row r="4" spans="2:9" ht="90" customHeight="1" x14ac:dyDescent="0.3">
      <c r="B4" s="17" t="s">
        <v>12</v>
      </c>
      <c r="C4" s="18" t="s">
        <v>13</v>
      </c>
      <c r="D4" s="18" t="s">
        <v>14</v>
      </c>
      <c r="E4" s="18" t="s">
        <v>26</v>
      </c>
      <c r="F4" s="18" t="s">
        <v>15</v>
      </c>
      <c r="G4" s="18" t="s">
        <v>16</v>
      </c>
      <c r="H4" s="19" t="s">
        <v>17</v>
      </c>
      <c r="I4" s="9" t="s">
        <v>18</v>
      </c>
    </row>
    <row r="5" spans="2:9" ht="90" customHeight="1" thickBot="1" x14ac:dyDescent="0.35">
      <c r="B5" s="6" t="str">
        <f>IF(J5="",הנחות!$B$2)</f>
        <v>השכלה</v>
      </c>
      <c r="C5" s="7" t="str">
        <f>IF(J5="","יש להזין שנים שלמות")</f>
        <v>יש להזין שנים שלמות</v>
      </c>
      <c r="D5" s="7" t="s">
        <v>19</v>
      </c>
      <c r="E5" s="7" t="str">
        <f>IF(J5="","יש להזין מספר עובדים")</f>
        <v>יש להזין מספר עובדים</v>
      </c>
      <c r="F5" s="12" t="str">
        <f>IF(OR($B$5="השכלה",$C$5="יש להזין שנים שלמות",$D$5="בעלות על משרד?",$E$5="יש להזין מספר עובדים"),"יש למלא את כל הנתונים",IF(OR(AND(OR($B$5=הנחות!$B$6,$B$5=הנחות!$B$7,$B$5=הנחות!$B$9,$B$5=הנחות!$B$10),$C$5&gt;=10,OR($D$5=הנחות!$C$4,$D$5=הנחות!$C$5),$E$5&gt;=3),AND($B$5=הנחות!$B$8,$C$5&gt;=10)),1,IF(OR(AND(OR($B$5=הנחות!$B$5,$B$5=הנחות!$B$6,$B$5=הנחות!$B$7,$B$5=הנחות!$B$8,$B$5=הנחות!$B$10,$B$5=הנחות!$B$11),$C$5&gt;=7),AND($B$5=הנחות!$B$9,$C$5&gt;=10)),2,IF(OR(AND(OR($B$5=הנחות!$B$5,$B$5=הנחות!$B$6,$B$5=הנחות!$B$7,$B$5=הנחות!$B$8,$B$5=הנחות!$B$9,$B$5=הנחות!$B$10,$B$5=הנחות!$B$11),$C$5&gt;=5),AND(OR($B$5=הנחות!$B$3,$B$5=הנחות!$B$4),$C$5&gt;=8)),3,IF(OR(OR($B$5=הנחות!$B$6,$B$5=הנחות!$B$7,$B$5=הנחות!$B$8,$B$5=הנחות!$B$9,$B$5=הנחות!$B$10,$B$5=הנחות!$B$11),AND(OR($B$5=הנחות!$B$3,$B$5=הנחות!$B$4),$C$5&gt;=3)),4,IF(AND(OR($B$5=הנחות!$B$3,$B$5=הנחות!$B$4),$C$5&gt;=2),5,IF(OR($B$5=הנחות!$B$3,$B$5=הנחות!$B$4),6,$F$4)))))))</f>
        <v>יש למלא את כל הנתונים</v>
      </c>
      <c r="G5" s="8" t="str">
        <f>IF(J5="","יש להזין אחוז הנחה מוצע")</f>
        <v>יש להזין אחוז הנחה מוצע</v>
      </c>
      <c r="H5" s="11" t="str">
        <f>IFERROR((VLOOKUP(MAX($F$5,הנחות!$E$3),הנחות!$D$2:$F$8,3,FALSE))*(1-$G$5),"סכום בפועל לתשלום ללא מעמ")</f>
        <v>סכום בפועל לתשלום ללא מעמ</v>
      </c>
      <c r="I5" s="10" t="str">
        <f>IFERROR(H5*הנחות!$G$3,"סכום בפועל לתשלום כולל מעמ")</f>
        <v>סכום בפועל לתשלום כולל מעמ</v>
      </c>
    </row>
    <row r="6" spans="2:9" ht="15" customHeight="1" thickBot="1" x14ac:dyDescent="0.35">
      <c r="B6" s="26"/>
      <c r="C6" s="27"/>
      <c r="D6" s="27"/>
      <c r="E6" s="27"/>
      <c r="F6" s="27"/>
      <c r="G6" s="27"/>
      <c r="H6" s="27"/>
      <c r="I6" s="28"/>
    </row>
    <row r="7" spans="2:9" ht="139.5" customHeight="1" thickBot="1" x14ac:dyDescent="0.35">
      <c r="B7" s="23" t="s">
        <v>25</v>
      </c>
      <c r="C7" s="24"/>
      <c r="D7" s="24"/>
      <c r="E7" s="24"/>
      <c r="F7" s="24"/>
      <c r="G7" s="25"/>
      <c r="H7" s="13" t="s">
        <v>31</v>
      </c>
      <c r="I7" s="16"/>
    </row>
    <row r="8" spans="2:9" ht="90" customHeight="1" x14ac:dyDescent="0.3">
      <c r="B8" s="1"/>
      <c r="C8" s="1"/>
      <c r="D8" s="1"/>
      <c r="E8" s="1"/>
      <c r="F8" s="1"/>
      <c r="G8" s="1"/>
      <c r="H8" s="1"/>
      <c r="I8" s="1"/>
    </row>
  </sheetData>
  <sheetProtection algorithmName="SHA-512" hashValue="PQEWo7VX9iUB4+0TOIJygYg/bOYqDNuis+1b/rQJjKBqwhZjCP/cUX06hoVk9EuhxbVzfXp/f0H+bzpQQICLNg==" saltValue="V2iq8GAHAHBsxcIttFixAA==" spinCount="100000" sheet="1" objects="1" scenarios="1"/>
  <protectedRanges>
    <protectedRange sqref="I7" name="חתימה"/>
    <protectedRange sqref="I3" name="תאריך"/>
    <protectedRange sqref="G3" name="שם היועץ"/>
    <protectedRange sqref="E3" name="מספר רישום"/>
    <protectedRange sqref="C3" name="שם המציע"/>
    <protectedRange algorithmName="SHA-512" hashValue="ktCtHFhE3fh6ogs+CX9WUgq1p6eF1MxyJZLDe2OSX8uf6r8cjzzjOhpasSf2D6sF9qzJGoIgq7rC/lGdaPoMHQ==" saltValue="2bZp2/ibtfjdQVz2Ai4xKA==" spinCount="100000" sqref="B2:I3" name="כותרת"/>
    <protectedRange sqref="B5:E5" name="נתונים"/>
    <protectedRange sqref="G5" name="הצעה"/>
    <protectedRange algorithmName="SHA-512" hashValue="HCHSmMnlMl5yc/XMpSyUSxtQr29sRJEHNepmWHPGuDz5b9xsWfc7QH+QfnY6yAFgsYRG0qGk2hC2xHaSafDDKg==" saltValue="4pH0maqHV6c4gWb1CnXonw==" spinCount="100000" sqref="B7:I7" name="הנחיות"/>
  </protectedRanges>
  <mergeCells count="3">
    <mergeCell ref="B2:I2"/>
    <mergeCell ref="B7:G7"/>
    <mergeCell ref="B6:I6"/>
  </mergeCells>
  <dataValidations count="2">
    <dataValidation type="whole" allowBlank="1" showInputMessage="1" showErrorMessage="1" sqref="C5 E5" xr:uid="{AEDB6BFF-7029-44EC-9441-23A1AC75B99F}">
      <formula1>0</formula1>
      <formula2>120</formula2>
    </dataValidation>
    <dataValidation type="decimal" allowBlank="1" showInputMessage="1" showErrorMessage="1" sqref="G5" xr:uid="{A10FB931-99CE-4302-9B4C-9B7A43B987E6}">
      <formula1>0</formula1>
      <formula2>1</formula2>
    </dataValidation>
  </dataValidations>
  <pageMargins left="0.7" right="0.7" top="0.75" bottom="0.75" header="0.3" footer="0.3"/>
  <pageSetup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E96FCEA5-F828-43FC-A443-6E01A90C75CD}">
          <x14:formula1>
            <xm:f>הנחות!$B$2:$B$11</xm:f>
          </x14:formula1>
          <xm:sqref>B5</xm:sqref>
        </x14:dataValidation>
        <x14:dataValidation type="list" allowBlank="1" showInputMessage="1" showErrorMessage="1" xr:uid="{D950D038-3362-4EFB-82CC-93545A243CAC}">
          <x14:formula1>
            <xm:f>הנחות!$C$2:$C$5</xm:f>
          </x14:formula1>
          <xm:sqref>D5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0A45A-8BDF-4433-89AF-4AF738BD4DF3}">
  <dimension ref="B1:J22"/>
  <sheetViews>
    <sheetView rightToLeft="1" view="pageBreakPreview" zoomScaleNormal="100" zoomScaleSheetLayoutView="100" workbookViewId="0">
      <selection activeCell="E3" sqref="E3"/>
    </sheetView>
  </sheetViews>
  <sheetFormatPr defaultColWidth="9" defaultRowHeight="14" x14ac:dyDescent="0.3"/>
  <cols>
    <col min="1" max="1" width="2.5" style="1" customWidth="1"/>
    <col min="2" max="2" width="39.08203125" style="1" bestFit="1" customWidth="1"/>
    <col min="3" max="3" width="14.33203125" style="1" bestFit="1" customWidth="1"/>
    <col min="4" max="4" width="8.5" style="1" bestFit="1" customWidth="1"/>
    <col min="5" max="5" width="16.75" style="1" bestFit="1" customWidth="1"/>
    <col min="6" max="6" width="10.5" style="1" bestFit="1" customWidth="1"/>
    <col min="7" max="7" width="5" style="1" bestFit="1" customWidth="1"/>
    <col min="8" max="11" width="9" style="1"/>
    <col min="12" max="12" width="9.08203125" style="1" bestFit="1" customWidth="1"/>
    <col min="13" max="13" width="12.5" style="1" bestFit="1" customWidth="1"/>
    <col min="14" max="14" width="24.75" style="1" bestFit="1" customWidth="1"/>
    <col min="15" max="15" width="24.83203125" style="1" bestFit="1" customWidth="1"/>
    <col min="16" max="16384" width="9" style="1"/>
  </cols>
  <sheetData>
    <row r="1" spans="2:7" ht="15" customHeight="1" x14ac:dyDescent="0.3"/>
    <row r="2" spans="2:7" x14ac:dyDescent="0.3">
      <c r="B2" s="4" t="s">
        <v>3</v>
      </c>
      <c r="C2" s="4" t="s">
        <v>19</v>
      </c>
      <c r="D2" s="4" t="s">
        <v>0</v>
      </c>
      <c r="E2" s="4" t="s">
        <v>24</v>
      </c>
      <c r="F2" s="4" t="s">
        <v>1</v>
      </c>
      <c r="G2" s="4" t="s">
        <v>23</v>
      </c>
    </row>
    <row r="3" spans="2:7" x14ac:dyDescent="0.3">
      <c r="B3" s="1" t="s">
        <v>2</v>
      </c>
      <c r="C3" s="1" t="s">
        <v>22</v>
      </c>
      <c r="D3" s="2">
        <v>1</v>
      </c>
      <c r="E3" s="5">
        <v>2</v>
      </c>
      <c r="F3" s="2">
        <v>337</v>
      </c>
      <c r="G3" s="2">
        <v>1.17</v>
      </c>
    </row>
    <row r="4" spans="2:7" x14ac:dyDescent="0.3">
      <c r="B4" s="1" t="s">
        <v>4</v>
      </c>
      <c r="C4" s="1" t="s">
        <v>20</v>
      </c>
      <c r="D4" s="2">
        <v>2</v>
      </c>
      <c r="E4" s="2"/>
      <c r="F4" s="2">
        <v>299</v>
      </c>
    </row>
    <row r="5" spans="2:7" x14ac:dyDescent="0.3">
      <c r="B5" s="1" t="s">
        <v>8</v>
      </c>
      <c r="C5" s="1" t="s">
        <v>21</v>
      </c>
      <c r="D5" s="2">
        <v>3</v>
      </c>
      <c r="E5" s="2"/>
      <c r="F5" s="2">
        <v>207</v>
      </c>
    </row>
    <row r="6" spans="2:7" x14ac:dyDescent="0.3">
      <c r="B6" s="1" t="s">
        <v>6</v>
      </c>
      <c r="D6" s="2">
        <v>4</v>
      </c>
      <c r="E6" s="2"/>
      <c r="F6" s="2">
        <v>155</v>
      </c>
    </row>
    <row r="7" spans="2:7" x14ac:dyDescent="0.3">
      <c r="B7" s="1" t="s">
        <v>7</v>
      </c>
      <c r="D7" s="2">
        <v>5</v>
      </c>
      <c r="E7" s="2"/>
      <c r="F7" s="2">
        <v>117</v>
      </c>
    </row>
    <row r="8" spans="2:7" x14ac:dyDescent="0.3">
      <c r="B8" s="1" t="s">
        <v>11</v>
      </c>
      <c r="D8" s="2">
        <v>6</v>
      </c>
      <c r="E8" s="2"/>
      <c r="F8" s="2">
        <v>89</v>
      </c>
    </row>
    <row r="9" spans="2:7" x14ac:dyDescent="0.3">
      <c r="B9" s="1" t="s">
        <v>5</v>
      </c>
    </row>
    <row r="10" spans="2:7" x14ac:dyDescent="0.3">
      <c r="B10" s="1" t="s">
        <v>9</v>
      </c>
    </row>
    <row r="11" spans="2:7" x14ac:dyDescent="0.3">
      <c r="B11" s="1" t="s">
        <v>10</v>
      </c>
    </row>
    <row r="21" spans="3:10" x14ac:dyDescent="0.3">
      <c r="C21" s="2"/>
      <c r="D21" s="2"/>
      <c r="E21" s="2"/>
    </row>
    <row r="22" spans="3:10" x14ac:dyDescent="0.3">
      <c r="H22" s="2"/>
      <c r="I22" s="2"/>
      <c r="J22" s="3"/>
    </row>
  </sheetData>
  <sheetProtection algorithmName="SHA-512" hashValue="yFd8nlks71V7IqhTlqdvKnqIsRVZ/YvSzLaEYrs1QprRcEZSJcyjFdV0cOWROuCnrKSzg3D/PbdnhfnF0Ez7fg==" saltValue="WuUe0n9lIkOsvKUYQO2tOA==" spinCount="100000" sheet="1" objects="1" scenarios="1"/>
  <protectedRanges>
    <protectedRange algorithmName="SHA-512" hashValue="afl+z6Eom+wVFAqEfbxy1LG7Nphu2wrbAdnwu4u+PEmlpEHG1hVLeP3iUt+PnpmxA1vZXyCct31xXfJHahSjOA==" saltValue="KujSqLsZAKRHohOym56bJw==" spinCount="100000" sqref="E3" name="דרגת יועץ מקסימלית"/>
  </protectedRange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2</vt:i4>
      </vt:variant>
      <vt:variant>
        <vt:lpstr>טווחים בעלי שם</vt:lpstr>
      </vt:variant>
      <vt:variant>
        <vt:i4>2</vt:i4>
      </vt:variant>
    </vt:vector>
  </HeadingPairs>
  <TitlesOfParts>
    <vt:vector size="4" baseType="lpstr">
      <vt:lpstr>הצעת מחיר</vt:lpstr>
      <vt:lpstr>הנחות</vt:lpstr>
      <vt:lpstr>הנחות!WPrint_Area_W</vt:lpstr>
      <vt:lpstr>'הצעת מחיר'!WPrint_Area_W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Yerel.Nimni-Avni</dc:creator>
  <cp:lastModifiedBy>Elihay Berko</cp:lastModifiedBy>
  <dcterms:created xsi:type="dcterms:W3CDTF">2023-04-24T08:04:43Z</dcterms:created>
  <dcterms:modified xsi:type="dcterms:W3CDTF">2023-07-10T07:20:15Z</dcterms:modified>
</cp:coreProperties>
</file>